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8680" yWindow="60" windowWidth="20730" windowHeight="11580"/>
  </bookViews>
  <sheets>
    <sheet name="ProfitandLoss" sheetId="1" r:id="rId1"/>
  </sheets>
  <calcPr calcId="144525"/>
</workbook>
</file>

<file path=xl/calcChain.xml><?xml version="1.0" encoding="utf-8"?>
<calcChain xmlns="http://schemas.openxmlformats.org/spreadsheetml/2006/main">
  <c r="B15" i="1" l="1"/>
  <c r="B20" i="1" l="1"/>
  <c r="B56" i="1"/>
  <c r="B25" i="1"/>
  <c r="B86" i="1"/>
  <c r="B35" i="1" l="1"/>
  <c r="B36" i="1" l="1"/>
  <c r="B87" i="1" s="1"/>
</calcChain>
</file>

<file path=xl/sharedStrings.xml><?xml version="1.0" encoding="utf-8"?>
<sst xmlns="http://schemas.openxmlformats.org/spreadsheetml/2006/main" count="88" uniqueCount="87">
  <si>
    <t>Dirt N Beyond Caravans &amp; Campers</t>
  </si>
  <si>
    <t>Profit and Loss</t>
  </si>
  <si>
    <t>1 July 2019 - 30 June 2020</t>
  </si>
  <si>
    <t/>
  </si>
  <si>
    <t>Financial Row</t>
  </si>
  <si>
    <t>Amount</t>
  </si>
  <si>
    <t>Income</t>
  </si>
  <si>
    <t>4000 - Sales</t>
  </si>
  <si>
    <t>Total - 4004 - Sales-  Accessories  &amp; Parts</t>
  </si>
  <si>
    <t>4008 - Other Hire Item Sales</t>
  </si>
  <si>
    <t>4010 - Sales - Hire Fees</t>
  </si>
  <si>
    <t>Total - 4010 - Sales - Hire Fees</t>
  </si>
  <si>
    <t>Total - 4000 - Sales</t>
  </si>
  <si>
    <t>4020 - Security Bond (Held Hire)</t>
  </si>
  <si>
    <t>4050 - Shipping and Handling</t>
  </si>
  <si>
    <t>4060 - Discounts</t>
  </si>
  <si>
    <t>4100 - Services</t>
  </si>
  <si>
    <t>Total - 4100 - Services</t>
  </si>
  <si>
    <t>Total - Income</t>
  </si>
  <si>
    <t>Cost Of Sales</t>
  </si>
  <si>
    <t>5020 - Direct Labour</t>
  </si>
  <si>
    <t>Total - 5020 - Direct Labour</t>
  </si>
  <si>
    <t>Cost of Goods Sold</t>
  </si>
  <si>
    <t>Total - Cost Of Sales</t>
  </si>
  <si>
    <t>Gross Profit</t>
  </si>
  <si>
    <t>Expenses</t>
  </si>
  <si>
    <t>6500 - Entertainment</t>
  </si>
  <si>
    <t>Total - 6500 - Entertainment</t>
  </si>
  <si>
    <t>6510 - Travel</t>
  </si>
  <si>
    <t>Total - 6510 - Travel</t>
  </si>
  <si>
    <t>6600 - Motor Vehicle (Hilux Ute 1DKG112)</t>
  </si>
  <si>
    <t>Total - 6600 - Motor Vehicle (Hilux Ute 1DKG112)</t>
  </si>
  <si>
    <t>6620 - Motor Vehical (Car )</t>
  </si>
  <si>
    <t>Total - 6620 - Motor Vehical (Car )</t>
  </si>
  <si>
    <t>6800 - Telecommunications</t>
  </si>
  <si>
    <t>Total - 6800 - Telecommunications</t>
  </si>
  <si>
    <t>7000 - Insurance</t>
  </si>
  <si>
    <t>Total - 7000 - Insurance</t>
  </si>
  <si>
    <t>7120 - Dues and Subscriptions</t>
  </si>
  <si>
    <t>Total - 7120 - Dues and Subscriptions</t>
  </si>
  <si>
    <t>7220 - Repairs</t>
  </si>
  <si>
    <t>Total - 7220 - Repairs</t>
  </si>
  <si>
    <t>7400 - Rent &amp; Outgoings</t>
  </si>
  <si>
    <t>Total - 7400 - Rent &amp; Outgoings</t>
  </si>
  <si>
    <t>7430 - Utilities</t>
  </si>
  <si>
    <t>Total - 7430 - Utilities</t>
  </si>
  <si>
    <t>7600 - Professional Fees</t>
  </si>
  <si>
    <t>Total - 7600 - Professional Fees</t>
  </si>
  <si>
    <t>Total - Expenses</t>
  </si>
  <si>
    <t>Operating Profit</t>
  </si>
  <si>
    <t>Total - 4200 - Commission Received</t>
  </si>
  <si>
    <t>4520 - Profit on Disposal of Hire Equipment</t>
  </si>
  <si>
    <t>Deprecistion - Low Value Pool</t>
  </si>
  <si>
    <t>Depreciation - Plant &amp; Equipment</t>
  </si>
  <si>
    <t>Depreciation - General Pool</t>
  </si>
  <si>
    <t>COGS - Hire Fleet (Repairs &amp; Maintenance)</t>
  </si>
  <si>
    <t>COGS - New Campers (Repairs &amp; Maintenance)</t>
  </si>
  <si>
    <t>Inventory Variance</t>
  </si>
  <si>
    <t>COGS - New Fleet Registration &amp; Insurance</t>
  </si>
  <si>
    <t>Freight &amp; Customs</t>
  </si>
  <si>
    <t>Staff Amenities</t>
  </si>
  <si>
    <t>Police Checks</t>
  </si>
  <si>
    <t>Advertising</t>
  </si>
  <si>
    <t>Marketing</t>
  </si>
  <si>
    <t>Conferences Trade Shows</t>
  </si>
  <si>
    <t>Parking - Work reasons</t>
  </si>
  <si>
    <t>Accounting Services</t>
  </si>
  <si>
    <t>Consumables</t>
  </si>
  <si>
    <t>Equipment Rental</t>
  </si>
  <si>
    <t>Loss on Disposal of Hire Equipment</t>
  </si>
  <si>
    <t>Licenses and Permits</t>
  </si>
  <si>
    <t>Safety - Testing</t>
  </si>
  <si>
    <t>Postage and Delivery</t>
  </si>
  <si>
    <t>Printing and Stationery</t>
  </si>
  <si>
    <t>Loss on write-ff of Leasehold</t>
  </si>
  <si>
    <t>Software Expense</t>
  </si>
  <si>
    <t>Secuirty</t>
  </si>
  <si>
    <t>Cleaning</t>
  </si>
  <si>
    <t>Rubbish Removal &amp; Bin Rental</t>
  </si>
  <si>
    <t>Depreciation (Assets&lt;$20,000)</t>
  </si>
  <si>
    <t>Total - 4004 - Sales</t>
  </si>
  <si>
    <t>Bank Service Charges</t>
  </si>
  <si>
    <t>Bank Merchant Fees</t>
  </si>
  <si>
    <t>Total - 9800 - Interest Income</t>
  </si>
  <si>
    <t>Capital loss on Goodwill Write off</t>
  </si>
  <si>
    <t xml:space="preserve">Jobkeeper </t>
  </si>
  <si>
    <t>Distribution from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</si>
</sst>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000000000"/>
  </numFmts>
  <fonts count="24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rgb="FFC0C0C0"/>
      </top>
      <bottom/>
      <diagonal/>
    </border>
    <border>
      <left/>
      <right/>
      <top style="dotted">
        <color rgb="FF969696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right"/>
    </xf>
    <xf numFmtId="0" fontId="21" fillId="0" borderId="0" xfId="0" applyFont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indent="1"/>
    </xf>
    <xf numFmtId="0" fontId="22" fillId="0" borderId="0" xfId="0" applyFont="1" applyBorder="1" applyAlignment="1">
      <alignment horizontal="left" indent="2"/>
    </xf>
    <xf numFmtId="164" fontId="22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indent="2"/>
    </xf>
    <xf numFmtId="0" fontId="21" fillId="0" borderId="10" xfId="0" applyFont="1" applyBorder="1" applyAlignment="1">
      <alignment horizontal="left" indent="2"/>
    </xf>
    <xf numFmtId="164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indent="1"/>
    </xf>
    <xf numFmtId="0" fontId="22" fillId="0" borderId="0" xfId="0" applyFont="1" applyBorder="1" applyAlignment="1">
      <alignment horizontal="left" indent="1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164" fontId="21" fillId="0" borderId="11" xfId="0" applyNumberFormat="1" applyFont="1" applyBorder="1" applyAlignment="1">
      <alignment horizontal="right" vertical="center"/>
    </xf>
    <xf numFmtId="164" fontId="0" fillId="0" borderId="0" xfId="0" applyNumberFormat="1"/>
    <xf numFmtId="164" fontId="22" fillId="0" borderId="0" xfId="0" applyNumberFormat="1" applyFont="1" applyFill="1" applyBorder="1" applyAlignment="1">
      <alignment horizontal="right" vertical="center"/>
    </xf>
    <xf numFmtId="0" fontId="23" fillId="0" borderId="0" xfId="0" applyFont="1"/>
    <xf numFmtId="165" fontId="0" fillId="0" borderId="0" xfId="0" applyNumberFormat="1"/>
    <xf numFmtId="164" fontId="21" fillId="0" borderId="1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/>
    </xf>
    <xf numFmtId="164" fontId="22" fillId="34" borderId="0" xfId="0" applyNumberFormat="1" applyFont="1" applyFill="1" applyBorder="1" applyAlignment="1">
      <alignment horizontal="right" vertical="center"/>
    </xf>
    <xf numFmtId="164" fontId="21" fillId="34" borderId="0" xfId="0" applyNumberFormat="1" applyFont="1" applyFill="1" applyBorder="1" applyAlignment="1">
      <alignment horizontal="right" vertical="center"/>
    </xf>
    <xf numFmtId="164" fontId="22" fillId="35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66" workbookViewId="0">
      <selection activeCell="I98" sqref="I98"/>
    </sheetView>
  </sheetViews>
  <sheetFormatPr defaultRowHeight="11.25"/>
  <cols>
    <col min="1" max="1" width="46.5" customWidth="1"/>
    <col min="2" max="2" width="15.5" customWidth="1"/>
    <col min="3" max="3" width="17.5" bestFit="1" customWidth="1"/>
  </cols>
  <sheetData>
    <row r="1" spans="1:3" ht="15.75">
      <c r="A1" s="25" t="s">
        <v>0</v>
      </c>
      <c r="B1" s="25"/>
    </row>
    <row r="2" spans="1:3" ht="18">
      <c r="A2" s="26" t="s">
        <v>1</v>
      </c>
      <c r="B2" s="26"/>
    </row>
    <row r="3" spans="1:3" ht="18">
      <c r="A3" s="26" t="s">
        <v>2</v>
      </c>
      <c r="B3" s="26"/>
    </row>
    <row r="4" spans="1:3" ht="18">
      <c r="A4" s="26" t="s">
        <v>3</v>
      </c>
      <c r="B4" s="26"/>
    </row>
    <row r="5" spans="1:3" ht="18">
      <c r="A5" s="26" t="s">
        <v>3</v>
      </c>
      <c r="B5" s="26"/>
    </row>
    <row r="6" spans="1:3">
      <c r="A6" s="1" t="s">
        <v>4</v>
      </c>
      <c r="B6" s="2" t="s">
        <v>5</v>
      </c>
    </row>
    <row r="7" spans="1:3">
      <c r="A7" s="3" t="s">
        <v>6</v>
      </c>
      <c r="B7" s="4"/>
    </row>
    <row r="8" spans="1:3">
      <c r="A8" s="5" t="s">
        <v>7</v>
      </c>
      <c r="B8" s="4"/>
    </row>
    <row r="9" spans="1:3">
      <c r="A9" s="8" t="s">
        <v>80</v>
      </c>
      <c r="B9" s="4">
        <v>258377.27</v>
      </c>
      <c r="C9" s="16"/>
    </row>
    <row r="10" spans="1:3">
      <c r="A10" s="9" t="s">
        <v>8</v>
      </c>
      <c r="B10" s="10">
        <v>56420.77</v>
      </c>
    </row>
    <row r="11" spans="1:3">
      <c r="A11" s="6" t="s">
        <v>9</v>
      </c>
      <c r="B11" s="7">
        <v>5081.8100000000004</v>
      </c>
    </row>
    <row r="12" spans="1:3">
      <c r="A12" s="8" t="s">
        <v>10</v>
      </c>
      <c r="B12" s="4"/>
    </row>
    <row r="13" spans="1:3">
      <c r="A13" s="9" t="s">
        <v>11</v>
      </c>
      <c r="B13" s="10">
        <v>44999.03</v>
      </c>
    </row>
    <row r="14" spans="1:3">
      <c r="A14" s="11" t="s">
        <v>12</v>
      </c>
      <c r="B14" s="10">
        <v>0</v>
      </c>
    </row>
    <row r="15" spans="1:3">
      <c r="A15" s="5" t="s">
        <v>85</v>
      </c>
      <c r="B15" s="4">
        <f>3000+3000+3000</f>
        <v>9000</v>
      </c>
    </row>
    <row r="16" spans="1:3">
      <c r="A16" s="5" t="s">
        <v>86</v>
      </c>
      <c r="B16" s="23">
        <v>55160.97</v>
      </c>
    </row>
    <row r="17" spans="1:4">
      <c r="A17" s="12" t="s">
        <v>13</v>
      </c>
      <c r="B17" s="7">
        <v>-1500</v>
      </c>
    </row>
    <row r="18" spans="1:4">
      <c r="A18" s="18" t="s">
        <v>50</v>
      </c>
      <c r="B18" s="7">
        <v>2720.27</v>
      </c>
    </row>
    <row r="19" spans="1:4">
      <c r="A19" s="18" t="s">
        <v>51</v>
      </c>
      <c r="B19" s="24">
        <v>16695</v>
      </c>
    </row>
    <row r="20" spans="1:4">
      <c r="A20" s="18" t="s">
        <v>83</v>
      </c>
      <c r="B20" s="22">
        <f>402.74+0.1+0.05</f>
        <v>402.89000000000004</v>
      </c>
    </row>
    <row r="21" spans="1:4">
      <c r="A21" s="12" t="s">
        <v>14</v>
      </c>
      <c r="B21" s="7">
        <v>2876</v>
      </c>
    </row>
    <row r="22" spans="1:4">
      <c r="A22" s="12" t="s">
        <v>15</v>
      </c>
      <c r="B22" s="7">
        <v>-11210.01</v>
      </c>
    </row>
    <row r="23" spans="1:4">
      <c r="A23" s="5" t="s">
        <v>16</v>
      </c>
      <c r="B23" s="4"/>
    </row>
    <row r="24" spans="1:4">
      <c r="A24" s="11" t="s">
        <v>17</v>
      </c>
      <c r="B24" s="10">
        <v>4342.3999999999996</v>
      </c>
    </row>
    <row r="25" spans="1:4">
      <c r="A25" s="13" t="s">
        <v>18</v>
      </c>
      <c r="B25" s="10">
        <f>SUM(B9:B24)</f>
        <v>443366.40000000002</v>
      </c>
      <c r="C25" s="16"/>
      <c r="D25" s="16"/>
    </row>
    <row r="26" spans="1:4">
      <c r="A26" s="3" t="s">
        <v>19</v>
      </c>
      <c r="B26" s="4"/>
    </row>
    <row r="27" spans="1:4">
      <c r="A27" s="5" t="s">
        <v>20</v>
      </c>
      <c r="B27" s="4"/>
    </row>
    <row r="28" spans="1:4">
      <c r="A28" s="11" t="s">
        <v>21</v>
      </c>
      <c r="B28" s="10">
        <v>3138.05</v>
      </c>
    </row>
    <row r="29" spans="1:4">
      <c r="A29" s="12" t="s">
        <v>55</v>
      </c>
      <c r="B29" s="7">
        <v>3522.13</v>
      </c>
    </row>
    <row r="30" spans="1:4">
      <c r="A30" s="12" t="s">
        <v>56</v>
      </c>
      <c r="B30" s="7">
        <v>269.81</v>
      </c>
    </row>
    <row r="31" spans="1:4">
      <c r="A31" s="12" t="s">
        <v>57</v>
      </c>
      <c r="B31" s="7">
        <v>4161.3500000000004</v>
      </c>
    </row>
    <row r="32" spans="1:4">
      <c r="A32" s="12" t="s">
        <v>58</v>
      </c>
      <c r="B32" s="7">
        <v>1072.0899999999999</v>
      </c>
    </row>
    <row r="33" spans="1:2">
      <c r="A33" s="12" t="s">
        <v>59</v>
      </c>
      <c r="B33" s="17">
        <v>5345.14</v>
      </c>
    </row>
    <row r="34" spans="1:2">
      <c r="A34" s="12" t="s">
        <v>22</v>
      </c>
      <c r="B34" s="7">
        <v>240945.12</v>
      </c>
    </row>
    <row r="35" spans="1:2">
      <c r="A35" s="13" t="s">
        <v>23</v>
      </c>
      <c r="B35" s="10">
        <f>SUM(B28:B34)</f>
        <v>258453.69</v>
      </c>
    </row>
    <row r="36" spans="1:2">
      <c r="A36" s="14" t="s">
        <v>24</v>
      </c>
      <c r="B36" s="15">
        <f>B25-B35</f>
        <v>184912.71000000002</v>
      </c>
    </row>
    <row r="37" spans="1:2">
      <c r="A37" s="3" t="s">
        <v>25</v>
      </c>
      <c r="B37" s="4"/>
    </row>
    <row r="38" spans="1:2">
      <c r="A38" s="3" t="s">
        <v>84</v>
      </c>
      <c r="B38" s="4">
        <v>170000</v>
      </c>
    </row>
    <row r="39" spans="1:2">
      <c r="A39" s="12" t="s">
        <v>60</v>
      </c>
      <c r="B39" s="7">
        <v>388.26</v>
      </c>
    </row>
    <row r="40" spans="1:2">
      <c r="A40" s="12" t="s">
        <v>61</v>
      </c>
      <c r="B40" s="7">
        <v>50.09</v>
      </c>
    </row>
    <row r="41" spans="1:2">
      <c r="A41" s="12" t="s">
        <v>62</v>
      </c>
      <c r="B41" s="7">
        <v>957.9</v>
      </c>
    </row>
    <row r="42" spans="1:2">
      <c r="A42" s="12" t="s">
        <v>63</v>
      </c>
      <c r="B42" s="7">
        <v>387.81</v>
      </c>
    </row>
    <row r="43" spans="1:2">
      <c r="A43" s="12" t="s">
        <v>64</v>
      </c>
      <c r="B43" s="7">
        <v>2189.1</v>
      </c>
    </row>
    <row r="44" spans="1:2">
      <c r="A44" s="5" t="s">
        <v>26</v>
      </c>
      <c r="B44" s="4"/>
    </row>
    <row r="45" spans="1:2">
      <c r="A45" s="11" t="s">
        <v>27</v>
      </c>
      <c r="B45" s="20">
        <v>99.09</v>
      </c>
    </row>
    <row r="46" spans="1:2">
      <c r="A46" s="5" t="s">
        <v>28</v>
      </c>
      <c r="B46" s="21"/>
    </row>
    <row r="47" spans="1:2">
      <c r="A47" s="11" t="s">
        <v>29</v>
      </c>
      <c r="B47" s="20">
        <v>1266.06</v>
      </c>
    </row>
    <row r="48" spans="1:2">
      <c r="A48" s="12" t="s">
        <v>65</v>
      </c>
      <c r="B48" s="7">
        <v>86.76</v>
      </c>
    </row>
    <row r="49" spans="1:3">
      <c r="A49" s="5" t="s">
        <v>30</v>
      </c>
      <c r="B49" s="4"/>
    </row>
    <row r="50" spans="1:3">
      <c r="A50" s="11" t="s">
        <v>31</v>
      </c>
      <c r="B50" s="10">
        <v>3869.21</v>
      </c>
    </row>
    <row r="51" spans="1:3">
      <c r="A51" s="5" t="s">
        <v>32</v>
      </c>
      <c r="B51" s="4"/>
    </row>
    <row r="52" spans="1:3">
      <c r="A52" s="11" t="s">
        <v>33</v>
      </c>
      <c r="B52" s="10">
        <v>1604.27</v>
      </c>
    </row>
    <row r="53" spans="1:3">
      <c r="A53" s="12" t="s">
        <v>67</v>
      </c>
      <c r="B53" s="17">
        <v>857.11</v>
      </c>
    </row>
    <row r="54" spans="1:3">
      <c r="A54" s="12" t="s">
        <v>66</v>
      </c>
      <c r="B54" s="7">
        <v>2472</v>
      </c>
    </row>
    <row r="55" spans="1:3">
      <c r="A55" s="5" t="s">
        <v>34</v>
      </c>
      <c r="B55" s="4"/>
    </row>
    <row r="56" spans="1:3">
      <c r="A56" s="11" t="s">
        <v>35</v>
      </c>
      <c r="B56" s="10">
        <f>5202.52+14.92</f>
        <v>5217.4400000000005</v>
      </c>
    </row>
    <row r="57" spans="1:3">
      <c r="A57" s="5" t="s">
        <v>36</v>
      </c>
      <c r="B57" s="4"/>
    </row>
    <row r="58" spans="1:3">
      <c r="A58" s="11" t="s">
        <v>37</v>
      </c>
      <c r="B58" s="10">
        <v>-1088.9000000000001</v>
      </c>
    </row>
    <row r="59" spans="1:3">
      <c r="A59" s="12" t="s">
        <v>81</v>
      </c>
      <c r="B59" s="7">
        <v>311.36</v>
      </c>
    </row>
    <row r="60" spans="1:3">
      <c r="A60" s="12" t="s">
        <v>82</v>
      </c>
      <c r="B60" s="7">
        <v>1054.1500000000001</v>
      </c>
    </row>
    <row r="61" spans="1:3">
      <c r="A61" s="5" t="s">
        <v>38</v>
      </c>
      <c r="B61" s="4"/>
    </row>
    <row r="62" spans="1:3">
      <c r="A62" s="11" t="s">
        <v>39</v>
      </c>
      <c r="B62" s="10">
        <v>1741.47</v>
      </c>
    </row>
    <row r="63" spans="1:3">
      <c r="A63" s="12" t="s">
        <v>68</v>
      </c>
      <c r="B63" s="17">
        <v>600.55999999999995</v>
      </c>
    </row>
    <row r="64" spans="1:3">
      <c r="A64" s="12" t="s">
        <v>69</v>
      </c>
      <c r="B64" s="24">
        <v>23051</v>
      </c>
      <c r="C64" s="16"/>
    </row>
    <row r="65" spans="1:6">
      <c r="A65" s="12" t="s">
        <v>70</v>
      </c>
      <c r="B65" s="17">
        <v>-401.61</v>
      </c>
    </row>
    <row r="66" spans="1:6">
      <c r="A66" s="18" t="s">
        <v>52</v>
      </c>
      <c r="B66" s="24">
        <v>72.930000000000007</v>
      </c>
    </row>
    <row r="67" spans="1:6">
      <c r="A67" s="18" t="s">
        <v>53</v>
      </c>
      <c r="B67" s="24">
        <v>23146</v>
      </c>
      <c r="F67" s="16"/>
    </row>
    <row r="68" spans="1:6">
      <c r="A68" s="12" t="s">
        <v>54</v>
      </c>
      <c r="B68" s="24">
        <v>1653</v>
      </c>
    </row>
    <row r="69" spans="1:6">
      <c r="A69" s="12" t="s">
        <v>71</v>
      </c>
      <c r="B69" s="17">
        <v>103.4</v>
      </c>
    </row>
    <row r="70" spans="1:6">
      <c r="A70" s="12" t="s">
        <v>72</v>
      </c>
      <c r="B70" s="17">
        <v>140.68</v>
      </c>
    </row>
    <row r="71" spans="1:6">
      <c r="A71" s="12" t="s">
        <v>73</v>
      </c>
      <c r="B71" s="17">
        <v>-21.06</v>
      </c>
    </row>
    <row r="72" spans="1:6">
      <c r="A72" s="5" t="s">
        <v>40</v>
      </c>
      <c r="B72" s="21"/>
    </row>
    <row r="73" spans="1:6">
      <c r="A73" s="11" t="s">
        <v>41</v>
      </c>
      <c r="B73" s="20">
        <v>2830.49</v>
      </c>
    </row>
    <row r="74" spans="1:6">
      <c r="A74" s="12" t="s">
        <v>74</v>
      </c>
      <c r="B74" s="24">
        <v>14642</v>
      </c>
    </row>
    <row r="75" spans="1:6">
      <c r="A75" s="12" t="s">
        <v>75</v>
      </c>
      <c r="B75" s="7">
        <v>674.42</v>
      </c>
    </row>
    <row r="76" spans="1:6">
      <c r="A76" s="5" t="s">
        <v>42</v>
      </c>
      <c r="B76" s="4"/>
    </row>
    <row r="77" spans="1:6">
      <c r="A77" s="11" t="s">
        <v>43</v>
      </c>
      <c r="B77" s="10">
        <v>19042.580000000002</v>
      </c>
    </row>
    <row r="78" spans="1:6">
      <c r="A78" s="12" t="s">
        <v>76</v>
      </c>
      <c r="B78" s="7">
        <v>173.33</v>
      </c>
    </row>
    <row r="79" spans="1:6">
      <c r="A79" s="12" t="s">
        <v>77</v>
      </c>
      <c r="B79" s="7">
        <v>483.58</v>
      </c>
    </row>
    <row r="80" spans="1:6">
      <c r="A80" s="12" t="s">
        <v>78</v>
      </c>
      <c r="B80" s="7">
        <v>449.7</v>
      </c>
    </row>
    <row r="81" spans="1:3">
      <c r="A81" s="5" t="s">
        <v>44</v>
      </c>
      <c r="B81" s="4"/>
    </row>
    <row r="82" spans="1:3">
      <c r="A82" s="11" t="s">
        <v>45</v>
      </c>
      <c r="B82" s="10">
        <v>3581.89</v>
      </c>
    </row>
    <row r="83" spans="1:3">
      <c r="A83" s="5" t="s">
        <v>46</v>
      </c>
      <c r="B83" s="4"/>
    </row>
    <row r="84" spans="1:3">
      <c r="A84" s="11" t="s">
        <v>47</v>
      </c>
      <c r="B84" s="10">
        <v>267</v>
      </c>
    </row>
    <row r="85" spans="1:3">
      <c r="A85" s="12" t="s">
        <v>79</v>
      </c>
      <c r="B85" s="24">
        <v>1997.84</v>
      </c>
    </row>
    <row r="86" spans="1:3">
      <c r="A86" s="13" t="s">
        <v>48</v>
      </c>
      <c r="B86" s="10">
        <f>SUM(B38:B43,B45,B47:B48,B50,B52:B54,B56,B58:B60,B62:B71,B73:B75,B77:B80,B82,B84:B85)</f>
        <v>283950.91000000003</v>
      </c>
    </row>
    <row r="87" spans="1:3">
      <c r="A87" s="14" t="s">
        <v>49</v>
      </c>
      <c r="B87" s="15">
        <f>B36-B86</f>
        <v>-99038.200000000012</v>
      </c>
      <c r="C87" s="19"/>
    </row>
  </sheetData>
  <mergeCells count="5">
    <mergeCell ref="A1:B1"/>
    <mergeCell ref="A2:B2"/>
    <mergeCell ref="A3:B3"/>
    <mergeCell ref="A4:B4"/>
    <mergeCell ref="A5:B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ProfitandLoss</vt:lpstr>
    </vt:vector>
  </TitlesOfParts>
  <Company>NetSuite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NetSuite Reports</dc:creator>
  <cp:lastModifiedBy>Chetna</cp:lastModifiedBy>
  <cp:lastPrinted>2020-08-04T07:08:08Z</cp:lastPrinted>
  <dcterms:created xsi:type="dcterms:W3CDTF">2020-06-08T09:26:25Z</dcterms:created>
  <dcterms:modified xsi:type="dcterms:W3CDTF">2020-09-20T19:46:34Z</dcterms:modified>
</cp:coreProperties>
</file>