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ea\Downloads\"/>
    </mc:Choice>
  </mc:AlternateContent>
  <xr:revisionPtr revIDLastSave="0" documentId="8_{5671AB08-A681-4DAC-A119-561BD281B260}" xr6:coauthVersionLast="45" xr6:coauthVersionMax="45" xr10:uidLastSave="{00000000-0000-0000-0000-000000000000}"/>
  <bookViews>
    <workbookView xWindow="28680" yWindow="-120" windowWidth="29040" windowHeight="15840" activeTab="1" xr2:uid="{8F946DF4-66AB-4673-9207-12726CD59659}"/>
  </bookViews>
  <sheets>
    <sheet name="ProfitLoss2019" sheetId="5" r:id="rId1"/>
    <sheet name="ProfitLoss2018" sheetId="4" r:id="rId2"/>
    <sheet name="Balancesheet2019" sheetId="6" r:id="rId3"/>
    <sheet name="Balancesheet2018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6" l="1"/>
  <c r="B31" i="6"/>
  <c r="B28" i="6"/>
  <c r="B30" i="3"/>
  <c r="B29" i="3"/>
  <c r="B34" i="6" l="1"/>
  <c r="B21" i="6"/>
  <c r="B17" i="6"/>
  <c r="B13" i="6"/>
  <c r="B9" i="6"/>
  <c r="B35" i="5"/>
  <c r="B32" i="5"/>
  <c r="B22" i="5"/>
  <c r="B17" i="5"/>
  <c r="B14" i="5"/>
  <c r="B9" i="5"/>
  <c r="B33" i="4"/>
  <c r="B40" i="4" s="1"/>
  <c r="B35" i="6" l="1"/>
  <c r="B38" i="5"/>
  <c r="B36" i="5"/>
  <c r="B37" i="5" s="1"/>
  <c r="B32" i="3" l="1"/>
  <c r="B38" i="4"/>
  <c r="B37" i="4"/>
  <c r="B23" i="4"/>
  <c r="B18" i="4"/>
  <c r="B14" i="4"/>
  <c r="B9" i="4"/>
  <c r="B21" i="3"/>
  <c r="B17" i="3"/>
  <c r="B13" i="3"/>
  <c r="B9" i="3"/>
  <c r="B39" i="4" l="1"/>
  <c r="E40" i="4"/>
  <c r="B33" i="3"/>
</calcChain>
</file>

<file path=xl/sharedStrings.xml><?xml version="1.0" encoding="utf-8"?>
<sst xmlns="http://schemas.openxmlformats.org/spreadsheetml/2006/main" count="142" uniqueCount="55">
  <si>
    <t>From</t>
  </si>
  <si>
    <t>To</t>
  </si>
  <si>
    <t>Year</t>
  </si>
  <si>
    <t>Balance Sheet</t>
  </si>
  <si>
    <t>Instant</t>
  </si>
  <si>
    <t>Current Assets</t>
  </si>
  <si>
    <t>Add Row Above</t>
  </si>
  <si>
    <t>Total</t>
  </si>
  <si>
    <t>Non Current Assets</t>
  </si>
  <si>
    <t>Current Liabilities</t>
  </si>
  <si>
    <t>Non Current Liabilities</t>
  </si>
  <si>
    <t>Equity</t>
  </si>
  <si>
    <t>Net Assets</t>
  </si>
  <si>
    <t>Profit &amp; Loss</t>
  </si>
  <si>
    <t>Income</t>
  </si>
  <si>
    <t>Other Income</t>
  </si>
  <si>
    <t>Non Operating Income</t>
  </si>
  <si>
    <t>Cost of Sales</t>
  </si>
  <si>
    <t>Operating Expenses</t>
  </si>
  <si>
    <t>Non Operating Expenses</t>
  </si>
  <si>
    <t>Some non operating expense</t>
  </si>
  <si>
    <t>Gross Profit</t>
  </si>
  <si>
    <t>Operating Profit</t>
  </si>
  <si>
    <t>Net Profit (Accounting)</t>
  </si>
  <si>
    <t>NAB 5510</t>
  </si>
  <si>
    <t>Trade debtors</t>
  </si>
  <si>
    <t>General pool</t>
  </si>
  <si>
    <t>Trade creditors</t>
  </si>
  <si>
    <t>Bank loan</t>
  </si>
  <si>
    <t>Capital introduced</t>
  </si>
  <si>
    <t>Current earnings</t>
  </si>
  <si>
    <t>Sales of blue widgets</t>
  </si>
  <si>
    <t>Interest earned</t>
  </si>
  <si>
    <t>Dividends earned</t>
  </si>
  <si>
    <t>Increasing balancing adjustment on plant sold</t>
  </si>
  <si>
    <t>Purchase of blue widgets</t>
  </si>
  <si>
    <t>Accounting fees</t>
  </si>
  <si>
    <t>Bank fees</t>
  </si>
  <si>
    <t>Motor vehicle repairs</t>
  </si>
  <si>
    <t>Fees &amp; charges</t>
  </si>
  <si>
    <t>Telecommunications</t>
  </si>
  <si>
    <t>Fuel &amp; oil</t>
  </si>
  <si>
    <t>Freight &amp; cartage</t>
  </si>
  <si>
    <t>General pool depreciation</t>
  </si>
  <si>
    <t>Depreciation on general pool</t>
  </si>
  <si>
    <t>Drawings - Anna Doe</t>
  </si>
  <si>
    <t>Drawings - John Doe</t>
  </si>
  <si>
    <t>Capital introduced - Anna Doe</t>
  </si>
  <si>
    <t>Capital introduced - John Doe</t>
  </si>
  <si>
    <t>Share of Profit - Anna Doe</t>
  </si>
  <si>
    <t>Share of Profit - John Doe</t>
  </si>
  <si>
    <t>Allocation of profit</t>
  </si>
  <si>
    <t>Opening Balance - Anna Doe</t>
  </si>
  <si>
    <t>Opening Balance - John Doe</t>
  </si>
  <si>
    <t>Retained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</si>
</sst>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 diagonalUp="1" diagonalDown="1">
      <left/>
      <right/>
      <top/>
      <bottom/>
      <diagonal style="dashed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Fo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AC17-2C35-47F3-9E4F-CA79AB9053DB}">
  <dimension ref="A1:B38"/>
  <sheetViews>
    <sheetView topLeftCell="A19" workbookViewId="0">
      <selection activeCell="B38" sqref="B38"/>
    </sheetView>
  </sheetViews>
  <sheetFormatPr defaultRowHeight="14.4" x14ac:dyDescent="0.3"/>
  <cols>
    <col min="1" max="1" width="43.33203125" customWidth="1"/>
    <col min="2" max="2" width="10.5546875" bestFit="1" customWidth="1"/>
  </cols>
  <sheetData>
    <row r="1" spans="1:2" x14ac:dyDescent="0.3">
      <c r="A1" s="1" t="s">
        <v>13</v>
      </c>
    </row>
    <row r="3" spans="1:2" x14ac:dyDescent="0.3">
      <c r="A3" s="1" t="s">
        <v>0</v>
      </c>
      <c r="B3" s="2">
        <v>43282</v>
      </c>
    </row>
    <row r="4" spans="1:2" x14ac:dyDescent="0.3">
      <c r="A4" s="1" t="s">
        <v>1</v>
      </c>
      <c r="B4" s="2">
        <v>43646</v>
      </c>
    </row>
    <row r="5" spans="1:2" x14ac:dyDescent="0.3">
      <c r="A5" s="1" t="s">
        <v>2</v>
      </c>
      <c r="B5" s="1">
        <v>2019</v>
      </c>
    </row>
    <row r="6" spans="1:2" x14ac:dyDescent="0.3">
      <c r="A6" s="1" t="s">
        <v>14</v>
      </c>
    </row>
    <row r="7" spans="1:2" x14ac:dyDescent="0.3">
      <c r="A7" t="s">
        <v>31</v>
      </c>
      <c r="B7">
        <v>170000</v>
      </c>
    </row>
    <row r="8" spans="1:2" ht="15" thickBot="1" x14ac:dyDescent="0.35">
      <c r="A8" t="s">
        <v>6</v>
      </c>
      <c r="B8" s="3"/>
    </row>
    <row r="9" spans="1:2" ht="15" thickBot="1" x14ac:dyDescent="0.35">
      <c r="A9" s="4" t="s">
        <v>7</v>
      </c>
      <c r="B9" s="4">
        <f>SUM(B7:B8)</f>
        <v>170000</v>
      </c>
    </row>
    <row r="10" spans="1:2" x14ac:dyDescent="0.3">
      <c r="A10" s="1" t="s">
        <v>15</v>
      </c>
    </row>
    <row r="11" spans="1:2" x14ac:dyDescent="0.3">
      <c r="A11" t="s">
        <v>32</v>
      </c>
      <c r="B11">
        <v>15</v>
      </c>
    </row>
    <row r="12" spans="1:2" x14ac:dyDescent="0.3">
      <c r="A12" t="s">
        <v>33</v>
      </c>
      <c r="B12">
        <v>75</v>
      </c>
    </row>
    <row r="13" spans="1:2" ht="15" thickBot="1" x14ac:dyDescent="0.35">
      <c r="A13" t="s">
        <v>6</v>
      </c>
      <c r="B13" s="3"/>
    </row>
    <row r="14" spans="1:2" ht="15" thickBot="1" x14ac:dyDescent="0.35">
      <c r="A14" s="4" t="s">
        <v>7</v>
      </c>
      <c r="B14" s="4">
        <f>SUM(B11:B13)</f>
        <v>90</v>
      </c>
    </row>
    <row r="15" spans="1:2" x14ac:dyDescent="0.3">
      <c r="A15" s="1" t="s">
        <v>16</v>
      </c>
    </row>
    <row r="16" spans="1:2" ht="15" thickBot="1" x14ac:dyDescent="0.35">
      <c r="A16" t="s">
        <v>6</v>
      </c>
      <c r="B16" s="3"/>
    </row>
    <row r="17" spans="1:2" ht="15" thickBot="1" x14ac:dyDescent="0.35">
      <c r="A17" s="4" t="s">
        <v>7</v>
      </c>
      <c r="B17" s="4">
        <f>SUM(B16:B16)</f>
        <v>0</v>
      </c>
    </row>
    <row r="18" spans="1:2" x14ac:dyDescent="0.3">
      <c r="A18" s="1" t="s">
        <v>17</v>
      </c>
    </row>
    <row r="19" spans="1:2" x14ac:dyDescent="0.3">
      <c r="A19" t="s">
        <v>35</v>
      </c>
      <c r="B19">
        <v>87000</v>
      </c>
    </row>
    <row r="20" spans="1:2" x14ac:dyDescent="0.3">
      <c r="A20" t="s">
        <v>42</v>
      </c>
      <c r="B20">
        <v>26854</v>
      </c>
    </row>
    <row r="21" spans="1:2" ht="15" thickBot="1" x14ac:dyDescent="0.35">
      <c r="A21" t="s">
        <v>6</v>
      </c>
      <c r="B21" s="3"/>
    </row>
    <row r="22" spans="1:2" ht="15" thickBot="1" x14ac:dyDescent="0.35">
      <c r="A22" s="4" t="s">
        <v>7</v>
      </c>
      <c r="B22" s="4">
        <f>SUM(B19:B21)</f>
        <v>113854</v>
      </c>
    </row>
    <row r="23" spans="1:2" x14ac:dyDescent="0.3">
      <c r="A23" s="1" t="s">
        <v>18</v>
      </c>
    </row>
    <row r="24" spans="1:2" x14ac:dyDescent="0.3">
      <c r="A24" s="5" t="s">
        <v>36</v>
      </c>
      <c r="B24">
        <v>2020</v>
      </c>
    </row>
    <row r="25" spans="1:2" x14ac:dyDescent="0.3">
      <c r="A25" t="s">
        <v>37</v>
      </c>
      <c r="B25">
        <v>175</v>
      </c>
    </row>
    <row r="26" spans="1:2" x14ac:dyDescent="0.3">
      <c r="A26" t="s">
        <v>38</v>
      </c>
      <c r="B26">
        <v>650</v>
      </c>
    </row>
    <row r="27" spans="1:2" x14ac:dyDescent="0.3">
      <c r="A27" t="s">
        <v>41</v>
      </c>
      <c r="B27">
        <v>1620</v>
      </c>
    </row>
    <row r="28" spans="1:2" x14ac:dyDescent="0.3">
      <c r="A28" t="s">
        <v>39</v>
      </c>
      <c r="B28">
        <v>780</v>
      </c>
    </row>
    <row r="29" spans="1:2" x14ac:dyDescent="0.3">
      <c r="A29" t="s">
        <v>44</v>
      </c>
      <c r="B29">
        <v>8500</v>
      </c>
    </row>
    <row r="30" spans="1:2" x14ac:dyDescent="0.3">
      <c r="A30" t="s">
        <v>40</v>
      </c>
      <c r="B30">
        <v>1685</v>
      </c>
    </row>
    <row r="31" spans="1:2" ht="15" thickBot="1" x14ac:dyDescent="0.35">
      <c r="A31" t="s">
        <v>6</v>
      </c>
      <c r="B31" s="3"/>
    </row>
    <row r="32" spans="1:2" ht="15" thickBot="1" x14ac:dyDescent="0.35">
      <c r="A32" s="4" t="s">
        <v>7</v>
      </c>
      <c r="B32" s="4">
        <f>SUM(B24:B31)</f>
        <v>15430</v>
      </c>
    </row>
    <row r="33" spans="1:2" x14ac:dyDescent="0.3">
      <c r="A33" s="1" t="s">
        <v>19</v>
      </c>
    </row>
    <row r="34" spans="1:2" ht="15" thickBot="1" x14ac:dyDescent="0.35">
      <c r="A34" t="s">
        <v>6</v>
      </c>
      <c r="B34" s="3"/>
    </row>
    <row r="35" spans="1:2" ht="15" thickBot="1" x14ac:dyDescent="0.35">
      <c r="A35" s="4" t="s">
        <v>7</v>
      </c>
      <c r="B35" s="4">
        <f>SUM(B34:B34)</f>
        <v>0</v>
      </c>
    </row>
    <row r="36" spans="1:2" x14ac:dyDescent="0.3">
      <c r="A36" s="1" t="s">
        <v>21</v>
      </c>
      <c r="B36">
        <f>B9-B22</f>
        <v>56146</v>
      </c>
    </row>
    <row r="37" spans="1:2" x14ac:dyDescent="0.3">
      <c r="A37" s="1" t="s">
        <v>22</v>
      </c>
      <c r="B37">
        <f>B36+B14-B32</f>
        <v>40806</v>
      </c>
    </row>
    <row r="38" spans="1:2" x14ac:dyDescent="0.3">
      <c r="A38" s="1" t="s">
        <v>23</v>
      </c>
      <c r="B38">
        <f>B9+B14+B17-B22-B32-B35</f>
        <v>40806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2F38E-3AC5-4C11-8E8C-5DF7DDEA0209}">
  <dimension ref="A1:E40"/>
  <sheetViews>
    <sheetView tabSelected="1" topLeftCell="A19" workbookViewId="0">
      <selection activeCell="C42" sqref="C42"/>
    </sheetView>
  </sheetViews>
  <sheetFormatPr defaultRowHeight="14.4" x14ac:dyDescent="0.3"/>
  <cols>
    <col min="1" max="1" width="43.33203125" customWidth="1"/>
    <col min="2" max="2" width="10.5546875" bestFit="1" customWidth="1"/>
  </cols>
  <sheetData>
    <row r="1" spans="1:2" x14ac:dyDescent="0.3">
      <c r="A1" s="1" t="s">
        <v>13</v>
      </c>
    </row>
    <row r="3" spans="1:2" x14ac:dyDescent="0.3">
      <c r="A3" s="1" t="s">
        <v>0</v>
      </c>
      <c r="B3" s="2">
        <v>42917</v>
      </c>
    </row>
    <row r="4" spans="1:2" x14ac:dyDescent="0.3">
      <c r="A4" s="1" t="s">
        <v>1</v>
      </c>
      <c r="B4" s="2">
        <v>43281</v>
      </c>
    </row>
    <row r="5" spans="1:2" x14ac:dyDescent="0.3">
      <c r="A5" s="1" t="s">
        <v>2</v>
      </c>
      <c r="B5" s="1">
        <v>2018</v>
      </c>
    </row>
    <row r="6" spans="1:2" x14ac:dyDescent="0.3">
      <c r="A6" s="1" t="s">
        <v>14</v>
      </c>
    </row>
    <row r="7" spans="1:2" x14ac:dyDescent="0.3">
      <c r="A7" t="s">
        <v>31</v>
      </c>
      <c r="B7">
        <v>150000</v>
      </c>
    </row>
    <row r="8" spans="1:2" ht="15" thickBot="1" x14ac:dyDescent="0.35">
      <c r="A8" t="s">
        <v>6</v>
      </c>
      <c r="B8" s="3"/>
    </row>
    <row r="9" spans="1:2" ht="15" thickBot="1" x14ac:dyDescent="0.35">
      <c r="A9" s="4" t="s">
        <v>7</v>
      </c>
      <c r="B9" s="4">
        <f>SUM(B7:B8)</f>
        <v>150000</v>
      </c>
    </row>
    <row r="10" spans="1:2" x14ac:dyDescent="0.3">
      <c r="A10" s="1" t="s">
        <v>15</v>
      </c>
    </row>
    <row r="11" spans="1:2" x14ac:dyDescent="0.3">
      <c r="A11" t="s">
        <v>32</v>
      </c>
      <c r="B11">
        <v>20</v>
      </c>
    </row>
    <row r="12" spans="1:2" x14ac:dyDescent="0.3">
      <c r="A12" t="s">
        <v>33</v>
      </c>
      <c r="B12">
        <v>150</v>
      </c>
    </row>
    <row r="13" spans="1:2" ht="15" thickBot="1" x14ac:dyDescent="0.35">
      <c r="A13" t="s">
        <v>6</v>
      </c>
      <c r="B13" s="3"/>
    </row>
    <row r="14" spans="1:2" ht="15" thickBot="1" x14ac:dyDescent="0.35">
      <c r="A14" s="4" t="s">
        <v>7</v>
      </c>
      <c r="B14" s="4">
        <f>SUM(B11:B13)</f>
        <v>170</v>
      </c>
    </row>
    <row r="15" spans="1:2" x14ac:dyDescent="0.3">
      <c r="A15" s="1" t="s">
        <v>16</v>
      </c>
    </row>
    <row r="16" spans="1:2" x14ac:dyDescent="0.3">
      <c r="A16" t="s">
        <v>34</v>
      </c>
      <c r="B16">
        <v>25000</v>
      </c>
    </row>
    <row r="17" spans="1:2" ht="15" thickBot="1" x14ac:dyDescent="0.35">
      <c r="A17" t="s">
        <v>6</v>
      </c>
      <c r="B17" s="3"/>
    </row>
    <row r="18" spans="1:2" ht="15" thickBot="1" x14ac:dyDescent="0.35">
      <c r="A18" s="4" t="s">
        <v>7</v>
      </c>
      <c r="B18" s="4">
        <f>SUM(B16:B17)</f>
        <v>25000</v>
      </c>
    </row>
    <row r="19" spans="1:2" x14ac:dyDescent="0.3">
      <c r="A19" s="1" t="s">
        <v>17</v>
      </c>
    </row>
    <row r="20" spans="1:2" x14ac:dyDescent="0.3">
      <c r="A20" t="s">
        <v>35</v>
      </c>
      <c r="B20">
        <v>75000</v>
      </c>
    </row>
    <row r="21" spans="1:2" x14ac:dyDescent="0.3">
      <c r="A21" t="s">
        <v>42</v>
      </c>
      <c r="B21">
        <v>25084</v>
      </c>
    </row>
    <row r="22" spans="1:2" ht="15" thickBot="1" x14ac:dyDescent="0.35">
      <c r="A22" t="s">
        <v>6</v>
      </c>
      <c r="B22" s="3"/>
    </row>
    <row r="23" spans="1:2" ht="15" thickBot="1" x14ac:dyDescent="0.35">
      <c r="A23" s="4" t="s">
        <v>7</v>
      </c>
      <c r="B23" s="4">
        <f>SUM(B20:B22)</f>
        <v>100084</v>
      </c>
    </row>
    <row r="24" spans="1:2" x14ac:dyDescent="0.3">
      <c r="A24" s="1" t="s">
        <v>18</v>
      </c>
    </row>
    <row r="25" spans="1:2" x14ac:dyDescent="0.3">
      <c r="A25" s="5" t="s">
        <v>36</v>
      </c>
      <c r="B25">
        <v>2000</v>
      </c>
    </row>
    <row r="26" spans="1:2" x14ac:dyDescent="0.3">
      <c r="A26" t="s">
        <v>37</v>
      </c>
      <c r="B26">
        <v>180</v>
      </c>
    </row>
    <row r="27" spans="1:2" x14ac:dyDescent="0.3">
      <c r="A27" t="s">
        <v>38</v>
      </c>
      <c r="B27">
        <v>1400</v>
      </c>
    </row>
    <row r="28" spans="1:2" x14ac:dyDescent="0.3">
      <c r="A28" t="s">
        <v>41</v>
      </c>
      <c r="B28">
        <v>1200</v>
      </c>
    </row>
    <row r="29" spans="1:2" x14ac:dyDescent="0.3">
      <c r="A29" t="s">
        <v>43</v>
      </c>
      <c r="B29">
        <v>2500</v>
      </c>
    </row>
    <row r="30" spans="1:2" x14ac:dyDescent="0.3">
      <c r="A30" t="s">
        <v>39</v>
      </c>
      <c r="B30">
        <v>700</v>
      </c>
    </row>
    <row r="31" spans="1:2" x14ac:dyDescent="0.3">
      <c r="A31" t="s">
        <v>40</v>
      </c>
      <c r="B31">
        <v>1600</v>
      </c>
    </row>
    <row r="32" spans="1:2" ht="15" thickBot="1" x14ac:dyDescent="0.35">
      <c r="A32" t="s">
        <v>6</v>
      </c>
      <c r="B32" s="3"/>
    </row>
    <row r="33" spans="1:5" ht="15" thickBot="1" x14ac:dyDescent="0.35">
      <c r="A33" s="4" t="s">
        <v>7</v>
      </c>
      <c r="B33" s="4">
        <f>SUM(B25:B32)</f>
        <v>9580</v>
      </c>
    </row>
    <row r="34" spans="1:5" x14ac:dyDescent="0.3">
      <c r="A34" s="1" t="s">
        <v>19</v>
      </c>
    </row>
    <row r="35" spans="1:5" x14ac:dyDescent="0.3">
      <c r="A35" t="s">
        <v>20</v>
      </c>
      <c r="B35">
        <v>1</v>
      </c>
    </row>
    <row r="36" spans="1:5" ht="15" thickBot="1" x14ac:dyDescent="0.35">
      <c r="A36" t="s">
        <v>6</v>
      </c>
      <c r="B36" s="3"/>
    </row>
    <row r="37" spans="1:5" ht="15" thickBot="1" x14ac:dyDescent="0.35">
      <c r="A37" s="4" t="s">
        <v>7</v>
      </c>
      <c r="B37" s="4">
        <f>SUM(B35:B36)</f>
        <v>1</v>
      </c>
    </row>
    <row r="38" spans="1:5" x14ac:dyDescent="0.3">
      <c r="A38" s="1" t="s">
        <v>21</v>
      </c>
      <c r="B38">
        <f>B9-B23</f>
        <v>49916</v>
      </c>
    </row>
    <row r="39" spans="1:5" x14ac:dyDescent="0.3">
      <c r="A39" s="1" t="s">
        <v>22</v>
      </c>
      <c r="B39">
        <f>B38+B14-B33</f>
        <v>40506</v>
      </c>
    </row>
    <row r="40" spans="1:5" x14ac:dyDescent="0.3">
      <c r="A40" s="1" t="s">
        <v>23</v>
      </c>
      <c r="B40">
        <f>B9+B14+B18-B23-B33-B37</f>
        <v>65505</v>
      </c>
      <c r="D40">
        <v>70005</v>
      </c>
      <c r="E40">
        <f>B40-D40</f>
        <v>-4500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0E2E-7756-49A3-8404-E358C29209E2}">
  <dimension ref="A1:B35"/>
  <sheetViews>
    <sheetView topLeftCell="A7" zoomScaleNormal="100" workbookViewId="0">
      <selection activeCell="F29" sqref="F29"/>
    </sheetView>
  </sheetViews>
  <sheetFormatPr defaultRowHeight="14.4" x14ac:dyDescent="0.3"/>
  <cols>
    <col min="1" max="1" width="23.5546875" bestFit="1" customWidth="1"/>
    <col min="2" max="2" width="10.5546875" bestFit="1" customWidth="1"/>
  </cols>
  <sheetData>
    <row r="1" spans="1:2" x14ac:dyDescent="0.3">
      <c r="A1" s="1" t="s">
        <v>3</v>
      </c>
    </row>
    <row r="3" spans="1:2" x14ac:dyDescent="0.3">
      <c r="A3" s="1" t="s">
        <v>4</v>
      </c>
      <c r="B3" s="2">
        <v>43646</v>
      </c>
    </row>
    <row r="4" spans="1:2" x14ac:dyDescent="0.3">
      <c r="A4" s="1" t="s">
        <v>2</v>
      </c>
      <c r="B4" s="1">
        <v>2019</v>
      </c>
    </row>
    <row r="5" spans="1:2" x14ac:dyDescent="0.3">
      <c r="A5" s="1" t="s">
        <v>5</v>
      </c>
    </row>
    <row r="6" spans="1:2" x14ac:dyDescent="0.3">
      <c r="A6" t="s">
        <v>24</v>
      </c>
      <c r="B6">
        <v>28050</v>
      </c>
    </row>
    <row r="7" spans="1:2" x14ac:dyDescent="0.3">
      <c r="A7" s="5" t="s">
        <v>25</v>
      </c>
      <c r="B7">
        <v>26200</v>
      </c>
    </row>
    <row r="8" spans="1:2" ht="15" thickBot="1" x14ac:dyDescent="0.35">
      <c r="A8" t="s">
        <v>6</v>
      </c>
      <c r="B8" s="3"/>
    </row>
    <row r="9" spans="1:2" ht="15" thickBot="1" x14ac:dyDescent="0.35">
      <c r="A9" s="4" t="s">
        <v>7</v>
      </c>
      <c r="B9" s="4">
        <f>SUM(B6:B8)</f>
        <v>54250</v>
      </c>
    </row>
    <row r="10" spans="1:2" x14ac:dyDescent="0.3">
      <c r="A10" s="1" t="s">
        <v>8</v>
      </c>
    </row>
    <row r="11" spans="1:2" x14ac:dyDescent="0.3">
      <c r="A11" s="6" t="s">
        <v>26</v>
      </c>
      <c r="B11">
        <v>170157</v>
      </c>
    </row>
    <row r="12" spans="1:2" ht="15" thickBot="1" x14ac:dyDescent="0.35">
      <c r="A12" t="s">
        <v>6</v>
      </c>
      <c r="B12" s="3"/>
    </row>
    <row r="13" spans="1:2" ht="15" thickBot="1" x14ac:dyDescent="0.35">
      <c r="A13" s="4" t="s">
        <v>7</v>
      </c>
      <c r="B13" s="4">
        <f>SUM(B11:B12)</f>
        <v>170157</v>
      </c>
    </row>
    <row r="14" spans="1:2" x14ac:dyDescent="0.3">
      <c r="A14" s="1" t="s">
        <v>9</v>
      </c>
    </row>
    <row r="15" spans="1:2" x14ac:dyDescent="0.3">
      <c r="A15" t="s">
        <v>27</v>
      </c>
      <c r="B15">
        <v>14200</v>
      </c>
    </row>
    <row r="16" spans="1:2" ht="15" thickBot="1" x14ac:dyDescent="0.35">
      <c r="A16" t="s">
        <v>6</v>
      </c>
      <c r="B16" s="3"/>
    </row>
    <row r="17" spans="1:2" ht="15" thickBot="1" x14ac:dyDescent="0.35">
      <c r="A17" s="4" t="s">
        <v>7</v>
      </c>
      <c r="B17" s="4">
        <f>SUM(B15:B16)</f>
        <v>14200</v>
      </c>
    </row>
    <row r="18" spans="1:2" x14ac:dyDescent="0.3">
      <c r="A18" s="1" t="s">
        <v>10</v>
      </c>
    </row>
    <row r="19" spans="1:2" x14ac:dyDescent="0.3">
      <c r="A19" t="s">
        <v>28</v>
      </c>
      <c r="B19">
        <v>184999</v>
      </c>
    </row>
    <row r="20" spans="1:2" ht="15" thickBot="1" x14ac:dyDescent="0.35">
      <c r="A20" t="s">
        <v>6</v>
      </c>
      <c r="B20" s="3"/>
    </row>
    <row r="21" spans="1:2" ht="15" thickBot="1" x14ac:dyDescent="0.35">
      <c r="A21" s="4" t="s">
        <v>7</v>
      </c>
      <c r="B21" s="4">
        <f>SUM(B19:B20)</f>
        <v>184999</v>
      </c>
    </row>
    <row r="22" spans="1:2" x14ac:dyDescent="0.3">
      <c r="A22" s="1" t="s">
        <v>11</v>
      </c>
    </row>
    <row r="23" spans="1:2" x14ac:dyDescent="0.3">
      <c r="A23" s="5" t="s">
        <v>45</v>
      </c>
      <c r="B23">
        <v>-12878</v>
      </c>
    </row>
    <row r="24" spans="1:2" x14ac:dyDescent="0.3">
      <c r="A24" s="5" t="s">
        <v>46</v>
      </c>
      <c r="B24">
        <v>-12878</v>
      </c>
    </row>
    <row r="25" spans="1:2" x14ac:dyDescent="0.3">
      <c r="A25" t="s">
        <v>29</v>
      </c>
      <c r="B25">
        <v>0</v>
      </c>
    </row>
    <row r="26" spans="1:2" x14ac:dyDescent="0.3">
      <c r="A26" t="s">
        <v>30</v>
      </c>
      <c r="B26">
        <v>40806</v>
      </c>
    </row>
    <row r="27" spans="1:2" x14ac:dyDescent="0.3">
      <c r="A27" t="s">
        <v>54</v>
      </c>
      <c r="B27">
        <v>65505</v>
      </c>
    </row>
    <row r="28" spans="1:2" x14ac:dyDescent="0.3">
      <c r="A28" t="s">
        <v>51</v>
      </c>
      <c r="B28">
        <f>-65505+-40806</f>
        <v>-106311</v>
      </c>
    </row>
    <row r="29" spans="1:2" x14ac:dyDescent="0.3">
      <c r="A29" t="s">
        <v>52</v>
      </c>
      <c r="B29">
        <v>5079</v>
      </c>
    </row>
    <row r="30" spans="1:2" x14ac:dyDescent="0.3">
      <c r="A30" t="s">
        <v>53</v>
      </c>
      <c r="B30">
        <v>5079</v>
      </c>
    </row>
    <row r="31" spans="1:2" x14ac:dyDescent="0.3">
      <c r="A31" t="s">
        <v>49</v>
      </c>
      <c r="B31">
        <f>B26/2</f>
        <v>20403</v>
      </c>
    </row>
    <row r="32" spans="1:2" x14ac:dyDescent="0.3">
      <c r="A32" t="s">
        <v>50</v>
      </c>
      <c r="B32">
        <f>B26/2</f>
        <v>20403</v>
      </c>
    </row>
    <row r="33" spans="1:2" ht="15" thickBot="1" x14ac:dyDescent="0.35">
      <c r="A33" t="s">
        <v>6</v>
      </c>
      <c r="B33" s="3"/>
    </row>
    <row r="34" spans="1:2" ht="15" thickBot="1" x14ac:dyDescent="0.35">
      <c r="A34" s="4" t="s">
        <v>7</v>
      </c>
      <c r="B34" s="4">
        <f>SUM(B23:B33)</f>
        <v>25208</v>
      </c>
    </row>
    <row r="35" spans="1:2" x14ac:dyDescent="0.3">
      <c r="A35" s="1" t="s">
        <v>12</v>
      </c>
      <c r="B35">
        <f>B9+B13-B17-B21</f>
        <v>25208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C1A31-D2C9-4D0E-930F-F3043BB32C2B}">
  <dimension ref="A1:G33"/>
  <sheetViews>
    <sheetView topLeftCell="A10" zoomScaleNormal="100" workbookViewId="0">
      <selection activeCell="B27" sqref="B27"/>
    </sheetView>
  </sheetViews>
  <sheetFormatPr defaultRowHeight="14.4" x14ac:dyDescent="0.3"/>
  <cols>
    <col min="1" max="1" width="25.77734375" bestFit="1" customWidth="1"/>
    <col min="2" max="2" width="10.5546875" bestFit="1" customWidth="1"/>
    <col min="7" max="7" width="25.88671875" customWidth="1"/>
  </cols>
  <sheetData>
    <row r="1" spans="1:7" x14ac:dyDescent="0.3">
      <c r="A1" s="1" t="s">
        <v>3</v>
      </c>
    </row>
    <row r="3" spans="1:7" x14ac:dyDescent="0.3">
      <c r="A3" s="1" t="s">
        <v>4</v>
      </c>
      <c r="B3" s="2">
        <v>43281</v>
      </c>
    </row>
    <row r="4" spans="1:7" x14ac:dyDescent="0.3">
      <c r="A4" s="1" t="s">
        <v>2</v>
      </c>
      <c r="B4" s="1">
        <v>2018</v>
      </c>
    </row>
    <row r="5" spans="1:7" x14ac:dyDescent="0.3">
      <c r="A5" s="1" t="s">
        <v>5</v>
      </c>
    </row>
    <row r="6" spans="1:7" x14ac:dyDescent="0.3">
      <c r="A6" t="s">
        <v>24</v>
      </c>
      <c r="B6">
        <v>3456</v>
      </c>
      <c r="G6" s="1"/>
    </row>
    <row r="7" spans="1:7" x14ac:dyDescent="0.3">
      <c r="A7" s="5" t="s">
        <v>25</v>
      </c>
      <c r="B7">
        <v>21000</v>
      </c>
    </row>
    <row r="8" spans="1:7" ht="15" thickBot="1" x14ac:dyDescent="0.35">
      <c r="A8" t="s">
        <v>6</v>
      </c>
      <c r="B8" s="3"/>
    </row>
    <row r="9" spans="1:7" ht="15" thickBot="1" x14ac:dyDescent="0.35">
      <c r="A9" s="4" t="s">
        <v>7</v>
      </c>
      <c r="B9" s="4">
        <f>SUM(B6:B8)</f>
        <v>24456</v>
      </c>
    </row>
    <row r="10" spans="1:7" x14ac:dyDescent="0.3">
      <c r="A10" s="1" t="s">
        <v>8</v>
      </c>
    </row>
    <row r="11" spans="1:7" x14ac:dyDescent="0.3">
      <c r="A11" s="6" t="s">
        <v>26</v>
      </c>
      <c r="B11">
        <v>200005</v>
      </c>
    </row>
    <row r="12" spans="1:7" ht="15" thickBot="1" x14ac:dyDescent="0.35">
      <c r="A12" t="s">
        <v>6</v>
      </c>
      <c r="B12" s="3"/>
    </row>
    <row r="13" spans="1:7" ht="15" thickBot="1" x14ac:dyDescent="0.35">
      <c r="A13" s="4" t="s">
        <v>7</v>
      </c>
      <c r="B13" s="4">
        <f>SUM(B11:B12)</f>
        <v>200005</v>
      </c>
    </row>
    <row r="14" spans="1:7" x14ac:dyDescent="0.3">
      <c r="A14" s="1" t="s">
        <v>9</v>
      </c>
    </row>
    <row r="15" spans="1:7" x14ac:dyDescent="0.3">
      <c r="A15" t="s">
        <v>27</v>
      </c>
      <c r="B15">
        <v>14300</v>
      </c>
    </row>
    <row r="16" spans="1:7" ht="15" thickBot="1" x14ac:dyDescent="0.35">
      <c r="A16" t="s">
        <v>6</v>
      </c>
      <c r="B16" s="3"/>
    </row>
    <row r="17" spans="1:2" ht="15" thickBot="1" x14ac:dyDescent="0.35">
      <c r="A17" s="4" t="s">
        <v>7</v>
      </c>
      <c r="B17" s="4">
        <f>SUM(B15:B16)</f>
        <v>14300</v>
      </c>
    </row>
    <row r="18" spans="1:2" x14ac:dyDescent="0.3">
      <c r="A18" s="1" t="s">
        <v>10</v>
      </c>
    </row>
    <row r="19" spans="1:2" x14ac:dyDescent="0.3">
      <c r="A19" t="s">
        <v>28</v>
      </c>
      <c r="B19">
        <v>200004</v>
      </c>
    </row>
    <row r="20" spans="1:2" ht="15" thickBot="1" x14ac:dyDescent="0.35">
      <c r="A20" t="s">
        <v>6</v>
      </c>
      <c r="B20" s="3"/>
    </row>
    <row r="21" spans="1:2" ht="15" thickBot="1" x14ac:dyDescent="0.35">
      <c r="A21" s="4" t="s">
        <v>7</v>
      </c>
      <c r="B21" s="4">
        <f>SUM(B19:B20)</f>
        <v>200004</v>
      </c>
    </row>
    <row r="22" spans="1:2" x14ac:dyDescent="0.3">
      <c r="A22" s="1" t="s">
        <v>11</v>
      </c>
    </row>
    <row r="23" spans="1:2" x14ac:dyDescent="0.3">
      <c r="A23" s="5" t="s">
        <v>45</v>
      </c>
      <c r="B23">
        <v>-52674</v>
      </c>
    </row>
    <row r="24" spans="1:2" x14ac:dyDescent="0.3">
      <c r="A24" s="5" t="s">
        <v>46</v>
      </c>
      <c r="B24">
        <v>-52674</v>
      </c>
    </row>
    <row r="25" spans="1:2" x14ac:dyDescent="0.3">
      <c r="A25" t="s">
        <v>47</v>
      </c>
      <c r="B25">
        <v>25000</v>
      </c>
    </row>
    <row r="26" spans="1:2" x14ac:dyDescent="0.3">
      <c r="A26" t="s">
        <v>48</v>
      </c>
      <c r="B26">
        <v>25000</v>
      </c>
    </row>
    <row r="27" spans="1:2" x14ac:dyDescent="0.3">
      <c r="A27" t="s">
        <v>30</v>
      </c>
      <c r="B27">
        <v>65505</v>
      </c>
    </row>
    <row r="28" spans="1:2" x14ac:dyDescent="0.3">
      <c r="A28" t="s">
        <v>51</v>
      </c>
      <c r="B28">
        <v>-65505</v>
      </c>
    </row>
    <row r="29" spans="1:2" x14ac:dyDescent="0.3">
      <c r="A29" t="s">
        <v>49</v>
      </c>
      <c r="B29">
        <f>B27/2</f>
        <v>32752.5</v>
      </c>
    </row>
    <row r="30" spans="1:2" x14ac:dyDescent="0.3">
      <c r="A30" t="s">
        <v>50</v>
      </c>
      <c r="B30">
        <f>B29</f>
        <v>32752.5</v>
      </c>
    </row>
    <row r="31" spans="1:2" ht="15" thickBot="1" x14ac:dyDescent="0.35">
      <c r="A31" t="s">
        <v>6</v>
      </c>
      <c r="B31" s="3"/>
    </row>
    <row r="32" spans="1:2" ht="15" thickBot="1" x14ac:dyDescent="0.35">
      <c r="A32" s="4" t="s">
        <v>7</v>
      </c>
      <c r="B32" s="4">
        <f>SUM(B23:B31)</f>
        <v>10157</v>
      </c>
    </row>
    <row r="33" spans="1:2" x14ac:dyDescent="0.3">
      <c r="A33" s="1" t="s">
        <v>12</v>
      </c>
      <c r="B33">
        <f>B9+B13-B17-B21</f>
        <v>10157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ProfitLoss2019</vt:lpstr>
      <vt:lpstr>ProfitLoss2018</vt:lpstr>
      <vt:lpstr>Balancesheet2019</vt:lpstr>
      <vt:lpstr>Balancesheet2018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Noble</dc:creator>
  <cp:lastModifiedBy>Andrew Noble</cp:lastModifiedBy>
  <dcterms:created xsi:type="dcterms:W3CDTF">2020-03-19T01:11:29Z</dcterms:created>
  <dcterms:modified xsi:type="dcterms:W3CDTF">2020-04-08T02:19:49Z</dcterms:modified>
</cp:coreProperties>
</file>